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Финансовое положение" sheetId="1" r:id="rId1"/>
    <sheet name="Баланс" sheetId="2" r:id="rId2"/>
  </sheets>
  <definedNames>
    <definedName name="_xlnm.Print_Area" localSheetId="0">'Финансовое положение'!$A$1:$CY$52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4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<sst xmlns="http://schemas.openxmlformats.org/spreadsheetml/2006/main" count="209" uniqueCount="162">
  <si>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</si>
  <si>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</si>
  <si>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</si>
  <si>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</si>
  <si>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</si>
  <si>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</si>
  <si>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</si>
  <si>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</si>
  <si>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</si>
  <si>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</si>
  <si>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</si>
  <si>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</si>
  <si>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</si>
  <si>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</si>
  <si>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</si>
  <si>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</si>
  <si>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</si>
  <si>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</si>
  <si>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</si>
  <si>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</si>
  <si>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</si>
  <si>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</si>
  <si>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</si>
  <si>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</si>
  <si>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</si>
  <si>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</si>
  <si>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</si>
  <si>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</si>
  <si>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</si>
  <si>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</si>
  <si>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</si>
  <si>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</si>
  <si>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</si>
  <si>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</si>
  <si>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</si>
  <si>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</si>
  <si>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</si>
  <si>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</si>
  <si>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</si>
  <si>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</si>
  <si>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</si>
  <si>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</si>
  <si>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г.</t>
  </si>
  <si>
    <t>Январь - Декабрь</t>
  </si>
  <si>
    <t>12</t>
  </si>
  <si>
    <t>31</t>
  </si>
  <si>
    <t>85115294</t>
  </si>
  <si>
    <t>2801133630</t>
  </si>
  <si>
    <t>74.15.2</t>
  </si>
  <si>
    <t>47</t>
  </si>
  <si>
    <t>41</t>
  </si>
  <si>
    <t>384</t>
  </si>
  <si>
    <t>Деятельность по управлению холдинг-компаниями</t>
  </si>
  <si>
    <t xml:space="preserve">Наименование показателя </t>
  </si>
  <si>
    <t>За Январь - Декабрь</t>
  </si>
  <si>
    <t xml:space="preserve">Выручка </t>
  </si>
  <si>
    <t xml:space="preserve">Поясне-
ния </t>
  </si>
  <si>
    <t>-</t>
  </si>
  <si>
    <t>(62 029)</t>
  </si>
  <si>
    <t>857 258</t>
  </si>
  <si>
    <t>(1 252 737)</t>
  </si>
  <si>
    <t>(395 479)</t>
  </si>
  <si>
    <t>963 089</t>
  </si>
  <si>
    <t>5 466 810</t>
  </si>
  <si>
    <t>(12 001 455)</t>
  </si>
  <si>
    <t>(5 967 035)</t>
  </si>
  <si>
    <t>(153 361)</t>
  </si>
  <si>
    <t>1 347 227</t>
  </si>
  <si>
    <t>(467)</t>
  </si>
  <si>
    <t>8</t>
  </si>
  <si>
    <t>(1)</t>
  </si>
  <si>
    <t>(6 120 856)</t>
  </si>
  <si>
    <t xml:space="preserve">Совокупный финансовый результат периода </t>
  </si>
  <si>
    <t>Пояснения</t>
  </si>
  <si>
    <t>Главный бухгалтер</t>
  </si>
  <si>
    <t>Вайнилавичуте Алла Петрасовна</t>
  </si>
  <si>
    <t>(0,1491)</t>
  </si>
  <si>
    <t>2011 г.</t>
  </si>
  <si>
    <t>Толстогузов Сергей Николаевич</t>
  </si>
  <si>
    <t>2012 г.</t>
  </si>
  <si>
    <t>2012</t>
  </si>
  <si>
    <t>13</t>
  </si>
  <si>
    <t>(114 984)</t>
  </si>
  <si>
    <t>798 065</t>
  </si>
  <si>
    <t>(1 319 563)</t>
  </si>
  <si>
    <t>(521 498)</t>
  </si>
  <si>
    <t>868 460</t>
  </si>
  <si>
    <t>412 174</t>
  </si>
  <si>
    <t>(41 254)</t>
  </si>
  <si>
    <t>(139 452)</t>
  </si>
  <si>
    <t>98 271</t>
  </si>
  <si>
    <t>(3)</t>
  </si>
  <si>
    <t>370 990</t>
  </si>
  <si>
    <t>0,0086</t>
  </si>
  <si>
    <t>Отчет о финансовых результатах</t>
  </si>
  <si>
    <t>Единица измерения: тыс. руб.</t>
  </si>
  <si>
    <t xml:space="preserve"> Открытое акционерное общество 
"РАО Энергетические системы Востока"</t>
  </si>
  <si>
    <t>Открытые акционерные общества /  Смешанная российская
                                                                       собственность с долей
                                                                      федеральной собственности</t>
  </si>
  <si>
    <t>6 077 341</t>
  </si>
  <si>
    <t>(6 012 129)</t>
  </si>
  <si>
    <t>п. 13 разд. IV</t>
  </si>
  <si>
    <t>п. 14 разд. IV</t>
  </si>
  <si>
    <t>п. 15 разд. IV</t>
  </si>
  <si>
    <t>п. 12 разд. IV</t>
  </si>
  <si>
    <t>п. 16 разд. IV</t>
  </si>
  <si>
    <t>"11"</t>
  </si>
  <si>
    <t>марта</t>
  </si>
  <si>
    <t>Бухгалтерский баланс</t>
  </si>
  <si>
    <t>на 31 декабря 2012 г.</t>
  </si>
  <si>
    <t>Дата ( число, месяц, год)</t>
  </si>
  <si>
    <t>Открытое акционерное общество 
"РАО Энергетические системы Востока"</t>
  </si>
  <si>
    <t>Вид экономической
деятельности</t>
  </si>
  <si>
    <t>по 
ОКВЭД</t>
  </si>
  <si>
    <t>Организационно-правовая форма / форма собственности</t>
  </si>
  <si>
    <t>Открытые акционерные общества</t>
  </si>
  <si>
    <t xml:space="preserve">  /</t>
  </si>
  <si>
    <t>Смешанная российская собственность с долей федеральной собственности</t>
  </si>
  <si>
    <t>по ОКОПФ / ОКФС</t>
  </si>
  <si>
    <t>Единица измерения:</t>
  </si>
  <si>
    <t>в тыс. рублей</t>
  </si>
  <si>
    <t>Местонахождение (адрес)</t>
  </si>
  <si>
    <t>675000, Амурская обл, г. Благовещенск, ул. Шевченко, дом № 28</t>
  </si>
  <si>
    <t>Наименование показателя</t>
  </si>
  <si>
    <t>На 31 декабря 2012 г.</t>
  </si>
  <si>
    <t>На 31 декабря 2011 г.</t>
  </si>
  <si>
    <t>На 31 декабря 2010 г.</t>
  </si>
  <si>
    <t>АКТИВ</t>
  </si>
  <si>
    <t>I. ВНЕОБОРОТНЫЕ АКТИВЫ</t>
  </si>
  <si>
    <t>п. 2 разд. IV</t>
  </si>
  <si>
    <t>Нематериальные активы</t>
  </si>
  <si>
    <t>п. 3 разд. IV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</si>
  <si>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</si>
  <si>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</si>
  <si>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</si>
  <si>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</si>
  <si>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п. 4.1. разд. IV</t>
  </si>
  <si>
    <t>в том числе:                                                                                                                                         Основные средства</t>
  </si>
  <si>
    <t>п. 4.2. разд. IV</t>
  </si>
  <si>
    <t>Незавершенное строительство</t>
  </si>
  <si>
    <t>п. 5 разд. IV</t>
  </si>
  <si>
    <t>Доходные вложения в материальные
ценности</t>
  </si>
  <si>
    <t>п. 6.1. разд. IV</t>
  </si>
  <si>
    <t>Финансовые вложения</t>
  </si>
  <si>
    <t>п. 12. разд. IV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</si>
  <si>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</si>
  <si>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</si>
  <si>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</si>
  <si>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</si>
  <si>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п. 7 разд. IV</t>
  </si>
  <si>
    <t>Запасы</t>
  </si>
  <si>
    <t>Налог на добавленную стоимость по
приобретенным ценностям</t>
  </si>
  <si>
    <t>п. 8. разд. IV</t>
  </si>
  <si>
    <t>Дебиторская задолженность</t>
  </si>
  <si>
    <t>в том числе:                                                          Дебиторская задолженность (платежи по которой ожидаются более чем через 12 месяцев после отчетной даты)</t>
  </si>
  <si>
    <t xml:space="preserve">   Дебиторская задолженность (платежи по которой ожидаются в течение 12 месяцев после отчетной даты)</t>
  </si>
  <si>
    <t>п. 6.2. разд. IV</t>
  </si>
  <si>
    <t>Финансовые вложения (за исключением денежных эквивалентов)</t>
  </si>
  <si>
    <t>п. 9. разд. IV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</si>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</sst>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000000"/>
    <numFmt numFmtId="166" formatCode="#,##0,"/>
    <numFmt numFmtId="167" formatCode="[=0]&quot;-&quot;;General"/>
    <numFmt numFmtId="168" formatCode="0,"/>
    <numFmt numFmtId="169" formatCode="[=458]&quot;-&quot;;General"/>
  </numFmts>
  <fonts count="49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0" xfId="0" applyAlignment="1">
      <alignment horizontal="left"/>
    </xf>
    <xf numFmtId="164" fontId="1" fillId="0" borderId="0" xfId="57" applyNumberFormat="1" applyFont="1" applyAlignment="1">
      <alignment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49" fontId="5" fillId="0" borderId="32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9" fontId="1" fillId="0" borderId="3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49" fontId="1" fillId="0" borderId="24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0" fontId="1" fillId="0" borderId="15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indent="1"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 wrapText="1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3" fillId="0" borderId="0" xfId="0" applyNumberFormat="1" applyFont="1" applyAlignment="1">
      <alignment horizontal="right" vertical="center"/>
    </xf>
    <xf numFmtId="165" fontId="7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9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1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6" xfId="0" applyBorder="1" applyAlignment="1">
      <alignment/>
    </xf>
    <xf numFmtId="0" fontId="5" fillId="0" borderId="0" xfId="0" applyFont="1" applyAlignment="1">
      <alignment horizontal="left"/>
    </xf>
    <xf numFmtId="0" fontId="7" fillId="0" borderId="4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9" xfId="0" applyBorder="1" applyAlignment="1">
      <alignment horizontal="left" wrapText="1"/>
    </xf>
    <xf numFmtId="0" fontId="1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" fillId="0" borderId="5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55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1" fillId="0" borderId="5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55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55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166" fontId="1" fillId="0" borderId="12" xfId="0" applyNumberFormat="1" applyFont="1" applyBorder="1" applyAlignment="1">
      <alignment horizontal="right"/>
    </xf>
    <xf numFmtId="166" fontId="1" fillId="0" borderId="56" xfId="0" applyNumberFormat="1" applyFont="1" applyBorder="1" applyAlignment="1">
      <alignment horizontal="right"/>
    </xf>
    <xf numFmtId="167" fontId="1" fillId="0" borderId="23" xfId="0" applyNumberFormat="1" applyFont="1" applyBorder="1" applyAlignment="1">
      <alignment horizontal="right"/>
    </xf>
    <xf numFmtId="167" fontId="1" fillId="0" borderId="56" xfId="0" applyNumberFormat="1" applyFont="1" applyBorder="1" applyAlignment="1">
      <alignment horizontal="right"/>
    </xf>
    <xf numFmtId="10" fontId="27" fillId="0" borderId="0" xfId="57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42" xfId="0" applyNumberFormat="1" applyFont="1" applyBorder="1" applyAlignment="1">
      <alignment horizontal="left"/>
    </xf>
    <xf numFmtId="166" fontId="1" fillId="0" borderId="47" xfId="0" applyNumberFormat="1" applyFont="1" applyBorder="1" applyAlignment="1">
      <alignment horizontal="right"/>
    </xf>
    <xf numFmtId="167" fontId="1" fillId="0" borderId="4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right" wrapText="1"/>
    </xf>
    <xf numFmtId="0" fontId="4" fillId="0" borderId="15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166" fontId="1" fillId="0" borderId="10" xfId="0" applyNumberFormat="1" applyFont="1" applyBorder="1" applyAlignment="1">
      <alignment horizontal="right"/>
    </xf>
    <xf numFmtId="166" fontId="1" fillId="0" borderId="4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/>
    </xf>
    <xf numFmtId="0" fontId="4" fillId="0" borderId="56" xfId="0" applyNumberFormat="1" applyFont="1" applyBorder="1" applyAlignment="1">
      <alignment horizontal="left"/>
    </xf>
    <xf numFmtId="168" fontId="1" fillId="0" borderId="47" xfId="0" applyNumberFormat="1" applyFont="1" applyBorder="1" applyAlignment="1">
      <alignment horizontal="right"/>
    </xf>
    <xf numFmtId="169" fontId="1" fillId="0" borderId="47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31" xfId="0" applyNumberFormat="1" applyFont="1" applyBorder="1" applyAlignment="1">
      <alignment horizontal="center" wrapText="1"/>
    </xf>
    <xf numFmtId="167" fontId="1" fillId="0" borderId="42" xfId="0" applyNumberFormat="1" applyFont="1" applyBorder="1" applyAlignment="1">
      <alignment horizontal="right"/>
    </xf>
    <xf numFmtId="0" fontId="1" fillId="0" borderId="52" xfId="0" applyFont="1" applyBorder="1" applyAlignment="1">
      <alignment horizontal="left"/>
    </xf>
    <xf numFmtId="0" fontId="2" fillId="0" borderId="5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66" fontId="5" fillId="0" borderId="52" xfId="0" applyNumberFormat="1" applyFont="1" applyBorder="1" applyAlignment="1">
      <alignment horizontal="right"/>
    </xf>
    <xf numFmtId="166" fontId="5" fillId="0" borderId="53" xfId="0" applyNumberFormat="1" applyFont="1" applyBorder="1" applyAlignment="1">
      <alignment horizontal="right"/>
    </xf>
    <xf numFmtId="166" fontId="5" fillId="0" borderId="54" xfId="0" applyNumberFormat="1" applyFont="1" applyBorder="1" applyAlignment="1">
      <alignment horizontal="right"/>
    </xf>
    <xf numFmtId="0" fontId="2" fillId="0" borderId="55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right" wrapText="1"/>
    </xf>
    <xf numFmtId="166" fontId="1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" fillId="0" borderId="52" xfId="0" applyNumberFormat="1" applyFont="1" applyBorder="1" applyAlignment="1">
      <alignment horizontal="center" wrapText="1"/>
    </xf>
    <xf numFmtId="0" fontId="1" fillId="0" borderId="5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50"/>
  <sheetViews>
    <sheetView view="pageBreakPreview" zoomScaleSheetLayoutView="100" zoomScalePageLayoutView="0" workbookViewId="0" topLeftCell="A10">
      <selection activeCell="CZ28" sqref="CZ28"/>
    </sheetView>
  </sheetViews>
  <sheetFormatPr defaultColWidth="0.875" defaultRowHeight="12.75"/>
  <cols>
    <col min="1" max="1" width="3.125" style="1" customWidth="1"/>
    <col min="2" max="47" width="0.875" style="1" customWidth="1"/>
    <col min="48" max="48" width="3.75390625" style="1" customWidth="1"/>
    <col min="49" max="63" width="0.875" style="1" customWidth="1"/>
    <col min="64" max="64" width="2.00390625" style="1" customWidth="1"/>
    <col min="65" max="75" width="0.875" style="1" customWidth="1"/>
    <col min="76" max="76" width="2.00390625" style="1" customWidth="1"/>
    <col min="77" max="81" width="0.875" style="1" customWidth="1"/>
    <col min="82" max="82" width="1.00390625" style="1" customWidth="1"/>
    <col min="83" max="83" width="0.37109375" style="1" customWidth="1"/>
    <col min="84" max="92" width="0.875" style="1" customWidth="1"/>
    <col min="93" max="93" width="1.37890625" style="1" customWidth="1"/>
    <col min="94" max="102" width="0.875" style="1" customWidth="1"/>
    <col min="103" max="103" width="4.00390625" style="1" customWidth="1"/>
    <col min="104" max="104" width="10.625" style="1" customWidth="1"/>
    <col min="105" max="16384" width="0.875" style="1" customWidth="1"/>
  </cols>
  <sheetData>
    <row r="1" ht="3" customHeight="1"/>
    <row r="2" spans="1:83" s="2" customFormat="1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</row>
    <row r="3" spans="1:103" s="3" customFormat="1" ht="15.7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15"/>
      <c r="Z3" s="16"/>
      <c r="AA3" s="16"/>
      <c r="AB3" s="17" t="s">
        <v>14</v>
      </c>
      <c r="AC3" s="16"/>
      <c r="AD3" s="146" t="s">
        <v>43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3" t="s">
        <v>79</v>
      </c>
      <c r="AX3" s="143"/>
      <c r="AY3" s="143"/>
      <c r="AZ3" s="143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35" t="s">
        <v>0</v>
      </c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7"/>
    </row>
    <row r="4" spans="25:103" s="3" customFormat="1" ht="12"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CD4" s="4" t="s">
        <v>1</v>
      </c>
      <c r="CF4" s="138" t="s">
        <v>15</v>
      </c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40"/>
    </row>
    <row r="5" spans="82:103" s="3" customFormat="1" ht="12">
      <c r="CD5" s="4" t="s">
        <v>2</v>
      </c>
      <c r="CF5" s="132" t="s">
        <v>45</v>
      </c>
      <c r="CG5" s="133"/>
      <c r="CH5" s="133"/>
      <c r="CI5" s="133"/>
      <c r="CJ5" s="133"/>
      <c r="CK5" s="141"/>
      <c r="CL5" s="133" t="s">
        <v>44</v>
      </c>
      <c r="CM5" s="133"/>
      <c r="CN5" s="133"/>
      <c r="CO5" s="133"/>
      <c r="CP5" s="133"/>
      <c r="CQ5" s="133"/>
      <c r="CR5" s="133"/>
      <c r="CS5" s="141"/>
      <c r="CT5" s="142" t="s">
        <v>80</v>
      </c>
      <c r="CU5" s="133"/>
      <c r="CV5" s="133"/>
      <c r="CW5" s="133"/>
      <c r="CX5" s="133"/>
      <c r="CY5" s="134"/>
    </row>
    <row r="6" spans="1:103" s="3" customFormat="1" ht="28.5" customHeight="1">
      <c r="A6" s="3" t="s">
        <v>3</v>
      </c>
      <c r="N6" s="131" t="s">
        <v>96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CD6" s="4" t="s">
        <v>4</v>
      </c>
      <c r="CF6" s="132" t="s">
        <v>46</v>
      </c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4"/>
    </row>
    <row r="7" spans="1:103" s="3" customFormat="1" ht="12">
      <c r="A7" s="3" t="s">
        <v>5</v>
      </c>
      <c r="CD7" s="4" t="s">
        <v>6</v>
      </c>
      <c r="CF7" s="132" t="s">
        <v>47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4"/>
    </row>
    <row r="8" spans="1:103" s="3" customFormat="1" ht="12" customHeight="1">
      <c r="A8" s="5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8</v>
      </c>
      <c r="CF8" s="120" t="s">
        <v>48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7"/>
    </row>
    <row r="9" spans="1:103" s="3" customFormat="1" ht="12" customHeight="1">
      <c r="A9" s="5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31" t="s">
        <v>52</v>
      </c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7"/>
      <c r="BW9" s="7"/>
      <c r="BX9" s="7"/>
      <c r="BY9" s="7"/>
      <c r="BZ9" s="7"/>
      <c r="CA9" s="7"/>
      <c r="CB9" s="7"/>
      <c r="CC9" s="7"/>
      <c r="CD9" s="4" t="s">
        <v>10</v>
      </c>
      <c r="CF9" s="123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9"/>
    </row>
    <row r="10" spans="1:103" s="3" customFormat="1" ht="23.25" customHeight="1">
      <c r="A10" s="3" t="s">
        <v>11</v>
      </c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7"/>
      <c r="CC10" s="7"/>
      <c r="CD10" s="7"/>
      <c r="CF10" s="120" t="s">
        <v>49</v>
      </c>
      <c r="CG10" s="121"/>
      <c r="CH10" s="121"/>
      <c r="CI10" s="121"/>
      <c r="CJ10" s="121"/>
      <c r="CK10" s="121"/>
      <c r="CL10" s="121"/>
      <c r="CM10" s="121"/>
      <c r="CN10" s="121"/>
      <c r="CO10" s="122"/>
      <c r="CP10" s="126" t="s">
        <v>50</v>
      </c>
      <c r="CQ10" s="121"/>
      <c r="CR10" s="121"/>
      <c r="CS10" s="121"/>
      <c r="CT10" s="121"/>
      <c r="CU10" s="121"/>
      <c r="CV10" s="121"/>
      <c r="CW10" s="121"/>
      <c r="CX10" s="121"/>
      <c r="CY10" s="127"/>
    </row>
    <row r="11" spans="1:103" s="3" customFormat="1" ht="40.5" customHeight="1">
      <c r="A11" s="131" t="s">
        <v>97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CD11" s="4" t="s">
        <v>12</v>
      </c>
      <c r="CF11" s="123"/>
      <c r="CG11" s="124"/>
      <c r="CH11" s="124"/>
      <c r="CI11" s="124"/>
      <c r="CJ11" s="124"/>
      <c r="CK11" s="124"/>
      <c r="CL11" s="124"/>
      <c r="CM11" s="124"/>
      <c r="CN11" s="124"/>
      <c r="CO11" s="125"/>
      <c r="CP11" s="128"/>
      <c r="CQ11" s="124"/>
      <c r="CR11" s="124"/>
      <c r="CS11" s="124"/>
      <c r="CT11" s="124"/>
      <c r="CU11" s="124"/>
      <c r="CV11" s="124"/>
      <c r="CW11" s="124"/>
      <c r="CX11" s="124"/>
      <c r="CY11" s="129"/>
    </row>
    <row r="12" spans="1:103" s="3" customFormat="1" ht="18" customHeight="1" thickBot="1">
      <c r="A12" s="3" t="s">
        <v>95</v>
      </c>
      <c r="CD12" s="4" t="s">
        <v>13</v>
      </c>
      <c r="CF12" s="117" t="s">
        <v>51</v>
      </c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9"/>
    </row>
    <row r="13" ht="15" customHeight="1"/>
    <row r="14" spans="1:103" ht="18" customHeight="1">
      <c r="A14" s="69" t="s">
        <v>73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8" t="s">
        <v>53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80"/>
      <c r="BL14" s="104" t="s">
        <v>54</v>
      </c>
      <c r="BM14" s="105"/>
      <c r="BN14" s="105"/>
      <c r="BO14" s="105"/>
      <c r="BP14" s="105"/>
      <c r="BQ14" s="105"/>
      <c r="BR14" s="105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104" t="s">
        <v>54</v>
      </c>
      <c r="CG14" s="105"/>
      <c r="CH14" s="105"/>
      <c r="CI14" s="105"/>
      <c r="CJ14" s="105"/>
      <c r="CK14" s="105"/>
      <c r="CL14" s="105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7"/>
    </row>
    <row r="15" spans="1:103" ht="12.7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8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3"/>
      <c r="BL15" s="66" t="s">
        <v>79</v>
      </c>
      <c r="BM15" s="67"/>
      <c r="BN15" s="67"/>
      <c r="BO15" s="67"/>
      <c r="BP15" s="67"/>
      <c r="BQ15" s="67"/>
      <c r="BR15" s="67"/>
      <c r="BS15" s="67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5"/>
      <c r="CF15" s="66" t="s">
        <v>77</v>
      </c>
      <c r="CG15" s="67"/>
      <c r="CH15" s="67"/>
      <c r="CI15" s="67"/>
      <c r="CJ15" s="67"/>
      <c r="CK15" s="67"/>
      <c r="CL15" s="67"/>
      <c r="CM15" s="67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5"/>
    </row>
    <row r="16" spans="1:103" ht="6.75" customHeight="1" thickBo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6"/>
      <c r="BL16" s="66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8"/>
      <c r="CF16" s="66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8"/>
    </row>
    <row r="17" spans="1:104" ht="20.25" customHeight="1">
      <c r="A17" s="45" t="s">
        <v>100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10"/>
      <c r="N17" s="48" t="s">
        <v>55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114">
        <v>913049</v>
      </c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6"/>
      <c r="CF17" s="114">
        <v>919287</v>
      </c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6"/>
      <c r="CZ17" s="28">
        <f>BL17/CF17-1</f>
        <v>-0.006785693695222528</v>
      </c>
    </row>
    <row r="18" spans="1:104" ht="20.25" customHeight="1">
      <c r="A18" s="45" t="s">
        <v>101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10"/>
      <c r="N18" s="48" t="s">
        <v>16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108" t="s">
        <v>82</v>
      </c>
      <c r="BM18" s="109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1"/>
      <c r="CF18" s="108" t="s">
        <v>58</v>
      </c>
      <c r="CG18" s="109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1"/>
      <c r="CZ18" s="28">
        <f aca="true" t="shared" si="0" ref="CZ18:CZ28">BL18/CF18-1</f>
        <v>0.8537135855809379</v>
      </c>
    </row>
    <row r="19" spans="1:104" ht="20.2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10"/>
      <c r="N19" s="48" t="s">
        <v>17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108" t="s">
        <v>83</v>
      </c>
      <c r="BM19" s="109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1"/>
      <c r="CF19" s="108" t="s">
        <v>59</v>
      </c>
      <c r="CG19" s="109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1"/>
      <c r="CZ19" s="28">
        <f t="shared" si="0"/>
        <v>-0.06904922438752392</v>
      </c>
    </row>
    <row r="20" spans="1:104" ht="20.25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10"/>
      <c r="N20" s="48" t="s">
        <v>18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108" t="s">
        <v>57</v>
      </c>
      <c r="BM20" s="109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1"/>
      <c r="CF20" s="108" t="s">
        <v>57</v>
      </c>
      <c r="CG20" s="109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1"/>
      <c r="CZ20" s="28" t="e">
        <f t="shared" si="0"/>
        <v>#VALUE!</v>
      </c>
    </row>
    <row r="21" spans="1:104" ht="20.25" customHeight="1">
      <c r="A21" s="45" t="s">
        <v>101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10"/>
      <c r="N21" s="48" t="s">
        <v>19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108" t="s">
        <v>84</v>
      </c>
      <c r="BM21" s="109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1"/>
      <c r="CF21" s="108" t="s">
        <v>60</v>
      </c>
      <c r="CG21" s="109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1"/>
      <c r="CZ21" s="28">
        <f t="shared" si="0"/>
        <v>0.0533439979820185</v>
      </c>
    </row>
    <row r="22" spans="1:104" ht="20.2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10"/>
      <c r="N22" s="113" t="s">
        <v>20</v>
      </c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08" t="s">
        <v>85</v>
      </c>
      <c r="BM22" s="109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1"/>
      <c r="CF22" s="108" t="s">
        <v>61</v>
      </c>
      <c r="CG22" s="109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1"/>
      <c r="CZ22" s="28">
        <f t="shared" si="0"/>
        <v>0.31864903066913786</v>
      </c>
    </row>
    <row r="23" spans="1:104" ht="20.2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10"/>
      <c r="N23" s="48" t="s">
        <v>21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108" t="s">
        <v>57</v>
      </c>
      <c r="BM23" s="109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1"/>
      <c r="CF23" s="108" t="s">
        <v>57</v>
      </c>
      <c r="CG23" s="109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1"/>
      <c r="CZ23" s="28" t="e">
        <f t="shared" si="0"/>
        <v>#VALUE!</v>
      </c>
    </row>
    <row r="24" spans="1:104" ht="20.25" customHeight="1">
      <c r="A24" s="45" t="s">
        <v>102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10"/>
      <c r="N24" s="48" t="s">
        <v>22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108" t="s">
        <v>86</v>
      </c>
      <c r="BM24" s="109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1"/>
      <c r="CF24" s="108" t="s">
        <v>62</v>
      </c>
      <c r="CG24" s="109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1"/>
      <c r="CZ24" s="28">
        <f t="shared" si="0"/>
        <v>-0.09825571676137923</v>
      </c>
    </row>
    <row r="25" spans="1:104" ht="20.2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10"/>
      <c r="N25" s="48" t="s">
        <v>23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108" t="s">
        <v>57</v>
      </c>
      <c r="BM25" s="109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1"/>
      <c r="CF25" s="108" t="s">
        <v>57</v>
      </c>
      <c r="CG25" s="109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1"/>
      <c r="CZ25" s="28" t="e">
        <f t="shared" si="0"/>
        <v>#VALUE!</v>
      </c>
    </row>
    <row r="26" spans="1:104" ht="20.25" customHeight="1">
      <c r="A26" s="45" t="s">
        <v>102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10"/>
      <c r="N26" s="48" t="s">
        <v>24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108" t="s">
        <v>98</v>
      </c>
      <c r="BM26" s="109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1"/>
      <c r="CF26" s="108" t="s">
        <v>63</v>
      </c>
      <c r="CG26" s="109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1"/>
      <c r="CZ26" s="28">
        <f t="shared" si="0"/>
        <v>0.11167957181610477</v>
      </c>
    </row>
    <row r="27" spans="1:104" ht="20.25" customHeight="1">
      <c r="A27" s="45" t="s">
        <v>102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10"/>
      <c r="N27" s="48" t="s">
        <v>25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108" t="s">
        <v>99</v>
      </c>
      <c r="BM27" s="109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1"/>
      <c r="CF27" s="108" t="s">
        <v>64</v>
      </c>
      <c r="CG27" s="109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1"/>
      <c r="CZ27" s="28">
        <f t="shared" si="0"/>
        <v>-0.4990499901886897</v>
      </c>
    </row>
    <row r="28" spans="1:104" ht="20.2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10"/>
      <c r="N28" s="113" t="s">
        <v>26</v>
      </c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08" t="s">
        <v>87</v>
      </c>
      <c r="BM28" s="109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1"/>
      <c r="CF28" s="108" t="s">
        <v>65</v>
      </c>
      <c r="CG28" s="109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1"/>
      <c r="CZ28" s="28">
        <f t="shared" si="0"/>
        <v>-1.069075177202748</v>
      </c>
    </row>
    <row r="29" spans="1:103" ht="20.25" customHeight="1">
      <c r="A29" s="45" t="s">
        <v>103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10"/>
      <c r="N29" s="48" t="s">
        <v>27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108" t="s">
        <v>57</v>
      </c>
      <c r="BM29" s="109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1"/>
      <c r="CF29" s="108" t="s">
        <v>66</v>
      </c>
      <c r="CG29" s="109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1"/>
    </row>
    <row r="30" spans="1:103" ht="27.7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  <c r="M30" s="10"/>
      <c r="N30" s="112" t="s">
        <v>28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08" t="s">
        <v>88</v>
      </c>
      <c r="BM30" s="109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1"/>
      <c r="CF30" s="108" t="s">
        <v>67</v>
      </c>
      <c r="CG30" s="109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1"/>
    </row>
    <row r="31" spans="1:103" ht="20.2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10"/>
      <c r="N31" s="48" t="s">
        <v>29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108" t="s">
        <v>89</v>
      </c>
      <c r="BM31" s="109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1"/>
      <c r="CF31" s="108" t="s">
        <v>68</v>
      </c>
      <c r="CG31" s="109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1"/>
    </row>
    <row r="32" spans="1:103" ht="20.2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10"/>
      <c r="N32" s="48" t="s">
        <v>30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108" t="s">
        <v>90</v>
      </c>
      <c r="BM32" s="109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1"/>
      <c r="CF32" s="108" t="s">
        <v>69</v>
      </c>
      <c r="CG32" s="109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1"/>
    </row>
    <row r="33" spans="1:103" s="13" customFormat="1" ht="20.25" customHeight="1" thickBo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8"/>
      <c r="M33" s="19"/>
      <c r="N33" s="99" t="s">
        <v>31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 t="s">
        <v>91</v>
      </c>
      <c r="BM33" s="101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3"/>
      <c r="CF33" s="100" t="s">
        <v>70</v>
      </c>
      <c r="CG33" s="101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3"/>
    </row>
    <row r="34" spans="1:103" s="13" customFormat="1" ht="20.25" customHeight="1" thickBo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20"/>
      <c r="N34" s="90" t="s">
        <v>32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 t="s">
        <v>92</v>
      </c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3"/>
      <c r="CF34" s="91" t="s">
        <v>71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3"/>
    </row>
    <row r="35" s="3" customFormat="1" ht="12">
      <c r="CY35" s="4" t="s">
        <v>33</v>
      </c>
    </row>
    <row r="36" s="3" customFormat="1" ht="6" customHeight="1">
      <c r="CY36" s="4"/>
    </row>
    <row r="37" spans="1:103" ht="18" customHeight="1">
      <c r="A37" s="69" t="s">
        <v>56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8" t="s">
        <v>53</v>
      </c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80"/>
      <c r="BL37" s="104" t="s">
        <v>54</v>
      </c>
      <c r="BM37" s="105"/>
      <c r="BN37" s="105"/>
      <c r="BO37" s="105"/>
      <c r="BP37" s="105"/>
      <c r="BQ37" s="105"/>
      <c r="BR37" s="105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7"/>
      <c r="CF37" s="104" t="s">
        <v>54</v>
      </c>
      <c r="CG37" s="105"/>
      <c r="CH37" s="105"/>
      <c r="CI37" s="105"/>
      <c r="CJ37" s="105"/>
      <c r="CK37" s="105"/>
      <c r="CL37" s="105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7"/>
    </row>
    <row r="38" spans="1:103" ht="12.7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81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3"/>
      <c r="BL38" s="66" t="s">
        <v>79</v>
      </c>
      <c r="BM38" s="67"/>
      <c r="BN38" s="67"/>
      <c r="BO38" s="67"/>
      <c r="BP38" s="67"/>
      <c r="BQ38" s="67"/>
      <c r="BR38" s="67"/>
      <c r="BS38" s="67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5"/>
      <c r="CF38" s="66" t="s">
        <v>77</v>
      </c>
      <c r="CG38" s="67"/>
      <c r="CH38" s="67"/>
      <c r="CI38" s="67"/>
      <c r="CJ38" s="67"/>
      <c r="CK38" s="67"/>
      <c r="CL38" s="67"/>
      <c r="CM38" s="67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5"/>
    </row>
    <row r="39" spans="1:103" ht="6.75" customHeight="1" thickBo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8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6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8"/>
      <c r="CF39" s="66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8"/>
    </row>
    <row r="40" spans="1:103" ht="43.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11"/>
      <c r="N40" s="62" t="s">
        <v>35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 t="s">
        <v>57</v>
      </c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5"/>
      <c r="CF40" s="63" t="s">
        <v>57</v>
      </c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5"/>
    </row>
    <row r="41" spans="1:103" ht="30.7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11"/>
      <c r="N41" s="62" t="s">
        <v>36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59" t="s">
        <v>57</v>
      </c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1"/>
      <c r="CF41" s="59" t="s">
        <v>57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1"/>
    </row>
    <row r="42" spans="1:103" ht="27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10"/>
      <c r="N42" s="48" t="s">
        <v>72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38" t="str">
        <f>BL34</f>
        <v>370 990</v>
      </c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5"/>
      <c r="CF42" s="38" t="str">
        <f>CF34</f>
        <v>(6 120 856)</v>
      </c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5"/>
    </row>
    <row r="43" spans="1:103" ht="17.2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9"/>
      <c r="N43" s="32" t="s">
        <v>34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21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6"/>
      <c r="CF43" s="21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6"/>
    </row>
    <row r="44" spans="1:103" ht="28.5" customHeight="1">
      <c r="A44" s="45" t="s">
        <v>104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10"/>
      <c r="N44" s="48" t="s">
        <v>37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38" t="s">
        <v>93</v>
      </c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40"/>
      <c r="CF44" s="38" t="s">
        <v>76</v>
      </c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40"/>
    </row>
    <row r="45" spans="1:103" s="13" customFormat="1" ht="25.5" customHeight="1" thickBo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12"/>
      <c r="N45" s="33" t="s">
        <v>38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4" t="s">
        <v>57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6"/>
      <c r="CF45" s="34" t="s">
        <v>57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6"/>
    </row>
    <row r="46" ht="24.75" customHeight="1"/>
    <row r="47" s="3" customFormat="1" ht="12"/>
    <row r="48" spans="1:103" s="3" customFormat="1" ht="26.25" customHeight="1">
      <c r="A48" s="3" t="s">
        <v>39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D48" s="37" t="s">
        <v>78</v>
      </c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D48" s="49" t="s">
        <v>74</v>
      </c>
      <c r="BE48" s="50"/>
      <c r="BF48" s="50"/>
      <c r="BG48" s="50"/>
      <c r="BH48" s="50"/>
      <c r="BI48" s="50"/>
      <c r="BJ48" s="50"/>
      <c r="BK48" s="50"/>
      <c r="BL48" s="50"/>
      <c r="BM48" s="50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C48" s="37" t="s">
        <v>75</v>
      </c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</row>
    <row r="49" spans="15:103" s="14" customFormat="1" ht="10.5" customHeight="1">
      <c r="O49" s="29" t="s">
        <v>40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D49" s="29" t="s">
        <v>41</v>
      </c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N49" s="29" t="s">
        <v>40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C49" s="29" t="s">
        <v>41</v>
      </c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</row>
    <row r="50" spans="1:34" s="3" customFormat="1" ht="29.25" customHeight="1">
      <c r="A50" s="41" t="s">
        <v>105</v>
      </c>
      <c r="B50" s="41"/>
      <c r="C50" s="42"/>
      <c r="D50" s="42"/>
      <c r="E50" s="42"/>
      <c r="F50" s="42"/>
      <c r="G50" s="43"/>
      <c r="H50" s="43"/>
      <c r="J50" s="44" t="s">
        <v>106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30">
        <v>20</v>
      </c>
      <c r="AA50" s="30"/>
      <c r="AB50" s="30"/>
      <c r="AC50" s="30"/>
      <c r="AD50" s="31" t="s">
        <v>81</v>
      </c>
      <c r="AE50" s="31"/>
      <c r="AF50" s="31"/>
      <c r="AH50" s="3" t="s">
        <v>42</v>
      </c>
    </row>
    <row r="52" ht="3" customHeight="1"/>
  </sheetData>
  <sheetProtection/>
  <mergeCells count="142">
    <mergeCell ref="BL25:CE25"/>
    <mergeCell ref="BL27:CE27"/>
    <mergeCell ref="BL29:CE29"/>
    <mergeCell ref="CF18:CY18"/>
    <mergeCell ref="CF20:CY20"/>
    <mergeCell ref="CF21:CY21"/>
    <mergeCell ref="CF25:CY25"/>
    <mergeCell ref="CF27:CY27"/>
    <mergeCell ref="CF29:CY29"/>
    <mergeCell ref="BL19:CE19"/>
    <mergeCell ref="BL18:CE18"/>
    <mergeCell ref="BL20:CE20"/>
    <mergeCell ref="BL21:CE21"/>
    <mergeCell ref="A2:CE2"/>
    <mergeCell ref="AD3:AV3"/>
    <mergeCell ref="BL14:CE14"/>
    <mergeCell ref="N6:BR6"/>
    <mergeCell ref="A18:L18"/>
    <mergeCell ref="N18:BK18"/>
    <mergeCell ref="A19:L19"/>
    <mergeCell ref="CF6:CY6"/>
    <mergeCell ref="CF7:CY7"/>
    <mergeCell ref="CF8:CY9"/>
    <mergeCell ref="U9:BU9"/>
    <mergeCell ref="CF3:CY3"/>
    <mergeCell ref="CF4:CY4"/>
    <mergeCell ref="CF5:CK5"/>
    <mergeCell ref="CL5:CS5"/>
    <mergeCell ref="CT5:CY5"/>
    <mergeCell ref="AW3:BM3"/>
    <mergeCell ref="CF10:CO11"/>
    <mergeCell ref="CP10:CY11"/>
    <mergeCell ref="A14:L16"/>
    <mergeCell ref="M14:BK16"/>
    <mergeCell ref="BB10:CA10"/>
    <mergeCell ref="A11:BL11"/>
    <mergeCell ref="BL16:CE16"/>
    <mergeCell ref="CF14:CY14"/>
    <mergeCell ref="A17:L17"/>
    <mergeCell ref="N17:BK17"/>
    <mergeCell ref="BL17:CE17"/>
    <mergeCell ref="CF12:CY12"/>
    <mergeCell ref="CF17:CY17"/>
    <mergeCell ref="CF16:CY16"/>
    <mergeCell ref="BL15:CE15"/>
    <mergeCell ref="CF15:CY15"/>
    <mergeCell ref="CF19:CY19"/>
    <mergeCell ref="A20:L20"/>
    <mergeCell ref="N20:BK20"/>
    <mergeCell ref="A22:L22"/>
    <mergeCell ref="N22:BK22"/>
    <mergeCell ref="BL22:CE22"/>
    <mergeCell ref="CF22:CY22"/>
    <mergeCell ref="N19:BK19"/>
    <mergeCell ref="A21:L21"/>
    <mergeCell ref="N21:BK21"/>
    <mergeCell ref="A25:L25"/>
    <mergeCell ref="N25:BK25"/>
    <mergeCell ref="BL23:CE23"/>
    <mergeCell ref="CF23:CY23"/>
    <mergeCell ref="A24:L24"/>
    <mergeCell ref="N24:BK24"/>
    <mergeCell ref="BL24:CE24"/>
    <mergeCell ref="CF24:CY24"/>
    <mergeCell ref="A23:L23"/>
    <mergeCell ref="N23:BK23"/>
    <mergeCell ref="BL28:CE28"/>
    <mergeCell ref="CF28:CY28"/>
    <mergeCell ref="A26:L26"/>
    <mergeCell ref="N26:BK26"/>
    <mergeCell ref="BL26:CE26"/>
    <mergeCell ref="CF26:CY26"/>
    <mergeCell ref="A29:L29"/>
    <mergeCell ref="N29:BK29"/>
    <mergeCell ref="A27:L27"/>
    <mergeCell ref="N27:BK27"/>
    <mergeCell ref="A28:L28"/>
    <mergeCell ref="N28:BK28"/>
    <mergeCell ref="A31:L31"/>
    <mergeCell ref="N31:BK31"/>
    <mergeCell ref="BL31:CE31"/>
    <mergeCell ref="CF31:CY31"/>
    <mergeCell ref="A30:L30"/>
    <mergeCell ref="N30:BK30"/>
    <mergeCell ref="BL30:CE30"/>
    <mergeCell ref="CF30:CY30"/>
    <mergeCell ref="A33:L33"/>
    <mergeCell ref="N33:BK33"/>
    <mergeCell ref="BL33:CE33"/>
    <mergeCell ref="CF33:CY33"/>
    <mergeCell ref="BL37:CE37"/>
    <mergeCell ref="A32:L32"/>
    <mergeCell ref="N32:BK32"/>
    <mergeCell ref="BL32:CE32"/>
    <mergeCell ref="CF32:CY32"/>
    <mergeCell ref="CF37:CY37"/>
    <mergeCell ref="A34:L34"/>
    <mergeCell ref="N34:BK34"/>
    <mergeCell ref="BL34:CE34"/>
    <mergeCell ref="CF34:CY34"/>
    <mergeCell ref="BL38:CE38"/>
    <mergeCell ref="CF38:CY38"/>
    <mergeCell ref="A40:L40"/>
    <mergeCell ref="N40:BK40"/>
    <mergeCell ref="BL40:CE40"/>
    <mergeCell ref="CF40:CY40"/>
    <mergeCell ref="BL39:CE39"/>
    <mergeCell ref="A37:L39"/>
    <mergeCell ref="M37:BK39"/>
    <mergeCell ref="CF39:CY39"/>
    <mergeCell ref="A42:L42"/>
    <mergeCell ref="N42:BK42"/>
    <mergeCell ref="BL42:CE42"/>
    <mergeCell ref="CF42:CY42"/>
    <mergeCell ref="A41:L41"/>
    <mergeCell ref="BL41:CE41"/>
    <mergeCell ref="CF41:CY41"/>
    <mergeCell ref="N41:BK41"/>
    <mergeCell ref="CF44:CY44"/>
    <mergeCell ref="BN48:BZ48"/>
    <mergeCell ref="CC48:CY48"/>
    <mergeCell ref="BD48:BM48"/>
    <mergeCell ref="A45:L45"/>
    <mergeCell ref="CF45:CY45"/>
    <mergeCell ref="O48:AA48"/>
    <mergeCell ref="A50:B50"/>
    <mergeCell ref="C50:F50"/>
    <mergeCell ref="G50:H50"/>
    <mergeCell ref="J50:Y50"/>
    <mergeCell ref="O49:AA49"/>
    <mergeCell ref="A44:L44"/>
    <mergeCell ref="N44:BK44"/>
    <mergeCell ref="BN49:BZ49"/>
    <mergeCell ref="CC49:CY49"/>
    <mergeCell ref="AD49:AZ49"/>
    <mergeCell ref="Z50:AC50"/>
    <mergeCell ref="AD50:AF50"/>
    <mergeCell ref="N43:BK43"/>
    <mergeCell ref="N45:BK45"/>
    <mergeCell ref="BL45:CE45"/>
    <mergeCell ref="AD48:AZ48"/>
    <mergeCell ref="BL44:CE44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scale="91" r:id="rId1"/>
  <rowBreaks count="1" manualBreakCount="1">
    <brk id="34" max="10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E42"/>
  <sheetViews>
    <sheetView tabSelected="1" zoomScalePageLayoutView="0" workbookViewId="0" topLeftCell="A1">
      <selection activeCell="A2" sqref="A2"/>
    </sheetView>
  </sheetViews>
  <sheetFormatPr defaultColWidth="9.125" defaultRowHeight="12.75"/>
  <cols>
    <col min="1" max="1" width="3.00390625" style="27" customWidth="1"/>
    <col min="2" max="17" width="3.125" style="27" customWidth="1"/>
    <col min="18" max="18" width="5.125" style="27" customWidth="1"/>
    <col min="19" max="21" width="3.125" style="27" customWidth="1"/>
    <col min="22" max="22" width="1.75390625" style="27" customWidth="1"/>
    <col min="23" max="23" width="4.25390625" style="27" customWidth="1"/>
    <col min="24" max="24" width="4.75390625" style="27" customWidth="1"/>
    <col min="25" max="27" width="3.125" style="27" customWidth="1"/>
    <col min="28" max="28" width="5.25390625" style="27" customWidth="1"/>
    <col min="29" max="30" width="3.125" style="27" customWidth="1"/>
  </cols>
  <sheetData>
    <row r="1" s="27" customFormat="1" ht="6.75" customHeight="1"/>
    <row r="2" s="27" customFormat="1" ht="15" customHeight="1"/>
    <row r="3" spans="7:23" s="27" customFormat="1" ht="15" customHeight="1">
      <c r="G3" s="147" t="s">
        <v>107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7:30" s="27" customFormat="1" ht="13.5" customHeight="1" thickBot="1">
      <c r="G4" s="148" t="s">
        <v>108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Y4" s="149" t="s">
        <v>0</v>
      </c>
      <c r="Z4" s="150"/>
      <c r="AA4" s="150"/>
      <c r="AB4" s="150"/>
      <c r="AC4" s="150"/>
      <c r="AD4" s="150"/>
    </row>
    <row r="5" spans="24:30" s="27" customFormat="1" ht="21.75" customHeight="1">
      <c r="X5" s="151" t="s">
        <v>1</v>
      </c>
      <c r="Y5" s="152">
        <v>710001</v>
      </c>
      <c r="Z5" s="153"/>
      <c r="AA5" s="153"/>
      <c r="AB5" s="153"/>
      <c r="AC5" s="153"/>
      <c r="AD5" s="154"/>
    </row>
    <row r="6" spans="24:30" s="27" customFormat="1" ht="20.25" customHeight="1">
      <c r="X6" s="151" t="s">
        <v>109</v>
      </c>
      <c r="Y6" s="155">
        <v>31</v>
      </c>
      <c r="Z6" s="156"/>
      <c r="AA6" s="157" t="s">
        <v>44</v>
      </c>
      <c r="AB6" s="156"/>
      <c r="AC6" s="157">
        <v>2012</v>
      </c>
      <c r="AD6" s="158"/>
    </row>
    <row r="7" spans="1:30" s="27" customFormat="1" ht="35.25" customHeight="1">
      <c r="A7" s="159" t="s">
        <v>3</v>
      </c>
      <c r="E7" s="160" t="s">
        <v>110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62"/>
      <c r="V7" s="162"/>
      <c r="W7" s="162"/>
      <c r="X7" s="151" t="s">
        <v>4</v>
      </c>
      <c r="Y7" s="155" t="s">
        <v>46</v>
      </c>
      <c r="Z7" s="163"/>
      <c r="AA7" s="163"/>
      <c r="AB7" s="163"/>
      <c r="AC7" s="163"/>
      <c r="AD7" s="164"/>
    </row>
    <row r="8" spans="1:30" s="27" customFormat="1" ht="20.25" customHeight="1">
      <c r="A8" s="165" t="s">
        <v>5</v>
      </c>
      <c r="T8" s="166"/>
      <c r="U8" s="166"/>
      <c r="V8" s="166"/>
      <c r="W8" s="166"/>
      <c r="X8" s="151" t="s">
        <v>6</v>
      </c>
      <c r="Y8" s="155" t="s">
        <v>47</v>
      </c>
      <c r="Z8" s="163"/>
      <c r="AA8" s="163"/>
      <c r="AB8" s="163"/>
      <c r="AC8" s="163"/>
      <c r="AD8" s="164"/>
    </row>
    <row r="9" spans="1:30" s="27" customFormat="1" ht="33" customHeight="1">
      <c r="A9" s="167" t="s">
        <v>111</v>
      </c>
      <c r="B9" s="167"/>
      <c r="C9" s="167"/>
      <c r="D9" s="167"/>
      <c r="E9" s="167"/>
      <c r="F9" s="167"/>
      <c r="G9" s="160" t="s">
        <v>52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2"/>
      <c r="V9" s="168" t="s">
        <v>112</v>
      </c>
      <c r="W9" s="50"/>
      <c r="X9" s="50"/>
      <c r="Y9" s="155" t="s">
        <v>48</v>
      </c>
      <c r="Z9" s="163"/>
      <c r="AA9" s="163"/>
      <c r="AB9" s="163"/>
      <c r="AC9" s="163"/>
      <c r="AD9" s="164"/>
    </row>
    <row r="10" spans="1:30" s="27" customFormat="1" ht="12" customHeight="1">
      <c r="A10" s="159" t="s">
        <v>113</v>
      </c>
      <c r="T10" s="166"/>
      <c r="U10" s="166"/>
      <c r="V10" s="166"/>
      <c r="W10" s="166"/>
      <c r="Y10" s="155" t="s">
        <v>49</v>
      </c>
      <c r="Z10" s="163"/>
      <c r="AA10" s="163"/>
      <c r="AB10" s="157" t="s">
        <v>50</v>
      </c>
      <c r="AC10" s="163"/>
      <c r="AD10" s="164"/>
    </row>
    <row r="11" spans="1:30" s="27" customFormat="1" ht="57" customHeight="1">
      <c r="A11" s="160" t="s">
        <v>114</v>
      </c>
      <c r="B11" s="160"/>
      <c r="C11" s="160"/>
      <c r="D11" s="160"/>
      <c r="E11" s="160"/>
      <c r="F11" s="160"/>
      <c r="G11" s="160"/>
      <c r="H11" s="160"/>
      <c r="I11" s="160"/>
      <c r="J11" s="169" t="s">
        <v>115</v>
      </c>
      <c r="K11" s="160" t="s">
        <v>116</v>
      </c>
      <c r="L11" s="160"/>
      <c r="M11" s="160"/>
      <c r="N11" s="160"/>
      <c r="O11" s="160"/>
      <c r="P11" s="160"/>
      <c r="Q11" s="160"/>
      <c r="R11" s="160"/>
      <c r="S11" s="170"/>
      <c r="T11" s="171"/>
      <c r="X11" s="151" t="s">
        <v>117</v>
      </c>
      <c r="Y11" s="172"/>
      <c r="Z11" s="163"/>
      <c r="AA11" s="163"/>
      <c r="AB11" s="163"/>
      <c r="AC11" s="163"/>
      <c r="AD11" s="164"/>
    </row>
    <row r="12" spans="1:30" s="27" customFormat="1" ht="20.25" customHeight="1" thickBot="1">
      <c r="A12" s="159" t="s">
        <v>118</v>
      </c>
      <c r="G12" s="173" t="s">
        <v>119</v>
      </c>
      <c r="H12" s="173"/>
      <c r="I12" s="173"/>
      <c r="J12" s="173"/>
      <c r="K12" s="173"/>
      <c r="L12" s="173"/>
      <c r="M12" s="173"/>
      <c r="X12" s="151" t="s">
        <v>13</v>
      </c>
      <c r="Y12" s="174" t="s">
        <v>51</v>
      </c>
      <c r="Z12" s="175"/>
      <c r="AA12" s="175"/>
      <c r="AB12" s="175"/>
      <c r="AC12" s="175"/>
      <c r="AD12" s="176"/>
    </row>
    <row r="13" spans="1:25" s="27" customFormat="1" ht="18" customHeight="1">
      <c r="A13" s="159" t="s">
        <v>120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6" s="27" customFormat="1" ht="18.75" customHeight="1">
      <c r="A14" s="160" t="s">
        <v>121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78"/>
      <c r="U14" s="178"/>
      <c r="V14" s="162"/>
      <c r="W14" s="162"/>
      <c r="X14" s="162"/>
      <c r="Y14" s="162"/>
      <c r="Z14" s="166"/>
    </row>
    <row r="15" spans="20:26" s="27" customFormat="1" ht="8.25" customHeight="1">
      <c r="T15" s="166"/>
      <c r="U15" s="166"/>
      <c r="V15" s="166"/>
      <c r="W15" s="166"/>
      <c r="X15" s="166"/>
      <c r="Y15" s="166"/>
      <c r="Z15" s="166"/>
    </row>
    <row r="16" s="27" customFormat="1" ht="11.25" customHeight="1" thickBot="1"/>
    <row r="17" spans="1:30" s="27" customFormat="1" ht="34.5" customHeight="1" thickBot="1">
      <c r="A17" s="179" t="s">
        <v>73</v>
      </c>
      <c r="B17" s="180"/>
      <c r="C17" s="180"/>
      <c r="D17" s="180"/>
      <c r="E17" s="180"/>
      <c r="F17" s="181" t="s">
        <v>122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183" t="s">
        <v>123</v>
      </c>
      <c r="T17" s="184"/>
      <c r="U17" s="184"/>
      <c r="V17" s="184"/>
      <c r="W17" s="184" t="s">
        <v>124</v>
      </c>
      <c r="X17" s="184"/>
      <c r="Y17" s="184"/>
      <c r="Z17" s="184"/>
      <c r="AA17" s="184" t="s">
        <v>125</v>
      </c>
      <c r="AB17" s="184"/>
      <c r="AC17" s="184"/>
      <c r="AD17" s="185"/>
    </row>
    <row r="18" spans="1:30" s="27" customFormat="1" ht="20.25" customHeight="1">
      <c r="A18" s="186"/>
      <c r="B18" s="187"/>
      <c r="C18" s="187"/>
      <c r="D18" s="187"/>
      <c r="E18" s="188"/>
      <c r="F18" s="189" t="s">
        <v>126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S18" s="191"/>
      <c r="T18" s="191"/>
      <c r="U18" s="191"/>
      <c r="V18" s="191"/>
      <c r="W18" s="192"/>
      <c r="X18" s="191"/>
      <c r="Y18" s="191"/>
      <c r="Z18" s="191"/>
      <c r="AA18" s="191"/>
      <c r="AB18" s="191"/>
      <c r="AC18" s="191"/>
      <c r="AD18" s="191"/>
    </row>
    <row r="19" spans="1:30" s="27" customFormat="1" ht="12.75" customHeight="1">
      <c r="A19" s="186"/>
      <c r="B19" s="187"/>
      <c r="C19" s="187"/>
      <c r="D19" s="187"/>
      <c r="E19" s="188"/>
      <c r="F19" s="193" t="s">
        <v>127</v>
      </c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4"/>
      <c r="S19" s="195"/>
      <c r="T19" s="196"/>
      <c r="U19" s="196"/>
      <c r="V19" s="192"/>
      <c r="W19" s="192"/>
      <c r="X19" s="191"/>
      <c r="Y19" s="191"/>
      <c r="Z19" s="191"/>
      <c r="AA19" s="191"/>
      <c r="AB19" s="191"/>
      <c r="AC19" s="191"/>
      <c r="AD19" s="191"/>
    </row>
    <row r="20" spans="1:31" s="207" customFormat="1" ht="21" customHeight="1">
      <c r="A20" s="197" t="s">
        <v>128</v>
      </c>
      <c r="B20" s="198"/>
      <c r="C20" s="198"/>
      <c r="D20" s="198"/>
      <c r="E20" s="199"/>
      <c r="F20" s="200" t="s">
        <v>129</v>
      </c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1"/>
      <c r="S20" s="202">
        <v>523000</v>
      </c>
      <c r="T20" s="202"/>
      <c r="U20" s="202"/>
      <c r="V20" s="203"/>
      <c r="W20" s="204">
        <v>0</v>
      </c>
      <c r="X20" s="205"/>
      <c r="Y20" s="205"/>
      <c r="Z20" s="205"/>
      <c r="AA20" s="205">
        <v>0</v>
      </c>
      <c r="AB20" s="205"/>
      <c r="AC20" s="205"/>
      <c r="AD20" s="205"/>
      <c r="AE20" s="206" t="e">
        <f aca="true" t="shared" si="0" ref="AE20:AE41">S20/W20-1</f>
        <v>#DIV/0!</v>
      </c>
    </row>
    <row r="21" spans="1:31" s="207" customFormat="1" ht="19.5" customHeight="1">
      <c r="A21" s="197" t="s">
        <v>130</v>
      </c>
      <c r="B21" s="198"/>
      <c r="C21" s="198"/>
      <c r="D21" s="198"/>
      <c r="E21" s="199"/>
      <c r="F21" s="208" t="s">
        <v>131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>
        <v>3416666.69</v>
      </c>
      <c r="T21" s="209"/>
      <c r="U21" s="209"/>
      <c r="V21" s="209"/>
      <c r="W21" s="209">
        <v>4416666.69</v>
      </c>
      <c r="X21" s="209"/>
      <c r="Y21" s="209"/>
      <c r="Z21" s="209"/>
      <c r="AA21" s="210">
        <v>0</v>
      </c>
      <c r="AB21" s="210"/>
      <c r="AC21" s="210"/>
      <c r="AD21" s="210"/>
      <c r="AE21" s="206">
        <f t="shared" si="0"/>
        <v>-0.22641509314346753</v>
      </c>
    </row>
    <row r="22" spans="1:31" s="207" customFormat="1" ht="19.5" customHeight="1">
      <c r="A22" s="197"/>
      <c r="B22" s="198"/>
      <c r="C22" s="198"/>
      <c r="D22" s="198"/>
      <c r="E22" s="199"/>
      <c r="F22" s="208" t="s">
        <v>132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9" t="s">
        <v>57</v>
      </c>
      <c r="T22" s="209"/>
      <c r="U22" s="209"/>
      <c r="V22" s="209"/>
      <c r="W22" s="209" t="s">
        <v>57</v>
      </c>
      <c r="X22" s="209"/>
      <c r="Y22" s="209"/>
      <c r="Z22" s="209"/>
      <c r="AA22" s="210" t="s">
        <v>57</v>
      </c>
      <c r="AB22" s="210"/>
      <c r="AC22" s="210"/>
      <c r="AD22" s="210"/>
      <c r="AE22" s="206" t="e">
        <f t="shared" si="0"/>
        <v>#VALUE!</v>
      </c>
    </row>
    <row r="23" spans="1:31" s="207" customFormat="1" ht="19.5" customHeight="1">
      <c r="A23" s="197"/>
      <c r="B23" s="198"/>
      <c r="C23" s="198"/>
      <c r="D23" s="198"/>
      <c r="E23" s="199"/>
      <c r="F23" s="208" t="s">
        <v>133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 t="s">
        <v>57</v>
      </c>
      <c r="T23" s="209"/>
      <c r="U23" s="209"/>
      <c r="V23" s="209"/>
      <c r="W23" s="209" t="s">
        <v>57</v>
      </c>
      <c r="X23" s="209"/>
      <c r="Y23" s="209"/>
      <c r="Z23" s="209"/>
      <c r="AA23" s="210" t="s">
        <v>57</v>
      </c>
      <c r="AB23" s="210"/>
      <c r="AC23" s="210"/>
      <c r="AD23" s="210"/>
      <c r="AE23" s="206" t="e">
        <f t="shared" si="0"/>
        <v>#VALUE!</v>
      </c>
    </row>
    <row r="24" spans="1:31" s="207" customFormat="1" ht="18" customHeight="1">
      <c r="A24" s="211"/>
      <c r="B24" s="212"/>
      <c r="C24" s="212"/>
      <c r="D24" s="212"/>
      <c r="E24" s="213"/>
      <c r="F24" s="208" t="s">
        <v>134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9">
        <f>S25+S26</f>
        <v>3882754000</v>
      </c>
      <c r="T24" s="209"/>
      <c r="U24" s="209"/>
      <c r="V24" s="209"/>
      <c r="W24" s="209">
        <v>3351175419.8599997</v>
      </c>
      <c r="X24" s="209"/>
      <c r="Y24" s="209"/>
      <c r="Z24" s="209"/>
      <c r="AA24" s="209">
        <v>1741741339.6</v>
      </c>
      <c r="AB24" s="209"/>
      <c r="AC24" s="209"/>
      <c r="AD24" s="209"/>
      <c r="AE24" s="206">
        <f t="shared" si="0"/>
        <v>0.15862451633827268</v>
      </c>
    </row>
    <row r="25" spans="1:31" s="207" customFormat="1" ht="35.25" customHeight="1">
      <c r="A25" s="197" t="s">
        <v>135</v>
      </c>
      <c r="B25" s="198"/>
      <c r="C25" s="198"/>
      <c r="D25" s="198"/>
      <c r="E25" s="199"/>
      <c r="F25" s="214" t="s">
        <v>136</v>
      </c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6"/>
      <c r="S25" s="217">
        <v>1962366000</v>
      </c>
      <c r="T25" s="217"/>
      <c r="U25" s="217"/>
      <c r="V25" s="217"/>
      <c r="W25" s="217">
        <v>1665082363.4899998</v>
      </c>
      <c r="X25" s="217"/>
      <c r="Y25" s="217"/>
      <c r="Z25" s="217"/>
      <c r="AA25" s="217">
        <v>1728229746.01</v>
      </c>
      <c r="AB25" s="217"/>
      <c r="AC25" s="217"/>
      <c r="AD25" s="218"/>
      <c r="AE25" s="206">
        <f t="shared" si="0"/>
        <v>0.17853989870320652</v>
      </c>
    </row>
    <row r="26" spans="1:31" s="207" customFormat="1" ht="24.75" customHeight="1">
      <c r="A26" s="197" t="s">
        <v>137</v>
      </c>
      <c r="B26" s="198"/>
      <c r="C26" s="198"/>
      <c r="D26" s="198"/>
      <c r="E26" s="199"/>
      <c r="F26" s="219" t="s">
        <v>138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7">
        <v>1920388000</v>
      </c>
      <c r="T26" s="217"/>
      <c r="U26" s="217"/>
      <c r="V26" s="217"/>
      <c r="W26" s="217">
        <v>1686093056.37</v>
      </c>
      <c r="X26" s="217"/>
      <c r="Y26" s="217"/>
      <c r="Z26" s="217"/>
      <c r="AA26" s="217">
        <v>13510593.59</v>
      </c>
      <c r="AB26" s="217"/>
      <c r="AC26" s="217"/>
      <c r="AD26" s="218"/>
      <c r="AE26" s="206">
        <f t="shared" si="0"/>
        <v>0.13895730294650233</v>
      </c>
    </row>
    <row r="27" spans="1:31" s="207" customFormat="1" ht="32.25" customHeight="1">
      <c r="A27" s="197" t="s">
        <v>139</v>
      </c>
      <c r="B27" s="198"/>
      <c r="C27" s="198"/>
      <c r="D27" s="198"/>
      <c r="E27" s="199"/>
      <c r="F27" s="220" t="s">
        <v>140</v>
      </c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17">
        <v>2714859000</v>
      </c>
      <c r="T27" s="217"/>
      <c r="U27" s="217"/>
      <c r="V27" s="217"/>
      <c r="W27" s="210">
        <v>0</v>
      </c>
      <c r="X27" s="210"/>
      <c r="Y27" s="210"/>
      <c r="Z27" s="210"/>
      <c r="AA27" s="210">
        <v>0</v>
      </c>
      <c r="AB27" s="210"/>
      <c r="AC27" s="210"/>
      <c r="AD27" s="210"/>
      <c r="AE27" s="206" t="e">
        <f t="shared" si="0"/>
        <v>#DIV/0!</v>
      </c>
    </row>
    <row r="28" spans="1:31" s="207" customFormat="1" ht="22.5" customHeight="1">
      <c r="A28" s="197" t="s">
        <v>141</v>
      </c>
      <c r="B28" s="198"/>
      <c r="C28" s="198"/>
      <c r="D28" s="198"/>
      <c r="E28" s="199"/>
      <c r="F28" s="221" t="s">
        <v>142</v>
      </c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09">
        <v>23241152000</v>
      </c>
      <c r="T28" s="209"/>
      <c r="U28" s="209"/>
      <c r="V28" s="209"/>
      <c r="W28" s="209">
        <v>20167357557.96</v>
      </c>
      <c r="X28" s="209"/>
      <c r="Y28" s="209"/>
      <c r="Z28" s="209"/>
      <c r="AA28" s="209">
        <v>25543615953.7</v>
      </c>
      <c r="AB28" s="209"/>
      <c r="AC28" s="209"/>
      <c r="AD28" s="209"/>
      <c r="AE28" s="206">
        <f t="shared" si="0"/>
        <v>0.15241433753559752</v>
      </c>
    </row>
    <row r="29" spans="1:31" s="207" customFormat="1" ht="22.5" customHeight="1">
      <c r="A29" s="197" t="s">
        <v>143</v>
      </c>
      <c r="B29" s="198"/>
      <c r="C29" s="198"/>
      <c r="D29" s="198"/>
      <c r="E29" s="199"/>
      <c r="F29" s="222" t="s">
        <v>144</v>
      </c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09">
        <v>98280000</v>
      </c>
      <c r="T29" s="209"/>
      <c r="U29" s="209"/>
      <c r="V29" s="209"/>
      <c r="W29" s="223">
        <v>8459</v>
      </c>
      <c r="X29" s="223"/>
      <c r="Y29" s="223"/>
      <c r="Z29" s="223"/>
      <c r="AA29" s="224">
        <v>458</v>
      </c>
      <c r="AB29" s="224"/>
      <c r="AC29" s="224"/>
      <c r="AD29" s="224"/>
      <c r="AE29" s="206">
        <f t="shared" si="0"/>
        <v>11617.394609291878</v>
      </c>
    </row>
    <row r="30" spans="1:31" s="207" customFormat="1" ht="24.75" customHeight="1" thickBot="1">
      <c r="A30" s="225"/>
      <c r="B30" s="226"/>
      <c r="C30" s="226"/>
      <c r="D30" s="226"/>
      <c r="E30" s="227"/>
      <c r="F30" s="200" t="s">
        <v>145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28">
        <v>0</v>
      </c>
      <c r="T30" s="228"/>
      <c r="U30" s="228"/>
      <c r="V30" s="228"/>
      <c r="W30" s="228">
        <v>0</v>
      </c>
      <c r="X30" s="228"/>
      <c r="Y30" s="228"/>
      <c r="Z30" s="228"/>
      <c r="AA30" s="218">
        <f>1500000+20176206.88</f>
        <v>21676206.88</v>
      </c>
      <c r="AB30" s="218"/>
      <c r="AC30" s="218"/>
      <c r="AD30" s="218"/>
      <c r="AE30" s="206" t="e">
        <f t="shared" si="0"/>
        <v>#DIV/0!</v>
      </c>
    </row>
    <row r="31" spans="1:31" s="207" customFormat="1" ht="24.75" customHeight="1" thickBot="1">
      <c r="A31" s="229"/>
      <c r="B31" s="180"/>
      <c r="C31" s="180"/>
      <c r="D31" s="180"/>
      <c r="E31" s="180"/>
      <c r="F31" s="230" t="s">
        <v>146</v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1"/>
      <c r="S31" s="232">
        <f>S20+S21+S24+S27+S28+S29</f>
        <v>29940984666.690002</v>
      </c>
      <c r="T31" s="233"/>
      <c r="U31" s="233"/>
      <c r="V31" s="233"/>
      <c r="W31" s="233">
        <v>23522958103.51</v>
      </c>
      <c r="X31" s="233"/>
      <c r="Y31" s="233"/>
      <c r="Z31" s="233"/>
      <c r="AA31" s="233">
        <v>27307033000</v>
      </c>
      <c r="AB31" s="233"/>
      <c r="AC31" s="233"/>
      <c r="AD31" s="234"/>
      <c r="AE31" s="206">
        <f t="shared" si="0"/>
        <v>0.2728409639186635</v>
      </c>
    </row>
    <row r="32" spans="1:31" s="27" customFormat="1" ht="21.75" customHeight="1">
      <c r="A32" s="186"/>
      <c r="B32" s="187"/>
      <c r="C32" s="187"/>
      <c r="D32" s="187"/>
      <c r="E32" s="188"/>
      <c r="F32" s="235" t="s">
        <v>147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06" t="e">
        <f t="shared" si="0"/>
        <v>#DIV/0!</v>
      </c>
    </row>
    <row r="33" spans="1:31" s="207" customFormat="1" ht="20.25" customHeight="1">
      <c r="A33" s="197" t="s">
        <v>148</v>
      </c>
      <c r="B33" s="198"/>
      <c r="C33" s="198"/>
      <c r="D33" s="198"/>
      <c r="E33" s="199"/>
      <c r="F33" s="200" t="s">
        <v>149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3">
        <v>55989000</v>
      </c>
      <c r="T33" s="203"/>
      <c r="U33" s="203"/>
      <c r="V33" s="203"/>
      <c r="W33" s="203">
        <v>3421000</v>
      </c>
      <c r="X33" s="203"/>
      <c r="Y33" s="203"/>
      <c r="Z33" s="203"/>
      <c r="AA33" s="203">
        <v>4200000</v>
      </c>
      <c r="AB33" s="203"/>
      <c r="AC33" s="203"/>
      <c r="AD33" s="203"/>
      <c r="AE33" s="206">
        <f t="shared" si="0"/>
        <v>15.366267173341129</v>
      </c>
    </row>
    <row r="34" spans="1:31" s="207" customFormat="1" ht="29.25" customHeight="1">
      <c r="A34" s="197" t="s">
        <v>143</v>
      </c>
      <c r="B34" s="198"/>
      <c r="C34" s="198"/>
      <c r="D34" s="198"/>
      <c r="E34" s="199"/>
      <c r="F34" s="220" t="s">
        <v>150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09">
        <v>141827000</v>
      </c>
      <c r="T34" s="209"/>
      <c r="U34" s="209"/>
      <c r="V34" s="209"/>
      <c r="W34" s="209">
        <v>43546208.66</v>
      </c>
      <c r="X34" s="209"/>
      <c r="Y34" s="209"/>
      <c r="Z34" s="209"/>
      <c r="AA34" s="210">
        <v>0</v>
      </c>
      <c r="AB34" s="210"/>
      <c r="AC34" s="210"/>
      <c r="AD34" s="210"/>
      <c r="AE34" s="206">
        <f t="shared" si="0"/>
        <v>2.256931070793248</v>
      </c>
    </row>
    <row r="35" spans="1:31" s="207" customFormat="1" ht="24.75" customHeight="1">
      <c r="A35" s="197" t="s">
        <v>151</v>
      </c>
      <c r="B35" s="198"/>
      <c r="C35" s="198"/>
      <c r="D35" s="198"/>
      <c r="E35" s="199"/>
      <c r="F35" s="208" t="s">
        <v>152</v>
      </c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9">
        <f>S36+S37</f>
        <v>2452958000</v>
      </c>
      <c r="T35" s="209"/>
      <c r="U35" s="209"/>
      <c r="V35" s="209"/>
      <c r="W35" s="209">
        <f>W36+W37</f>
        <v>3396179000</v>
      </c>
      <c r="X35" s="209"/>
      <c r="Y35" s="209"/>
      <c r="Z35" s="209"/>
      <c r="AA35" s="209">
        <f>AA36+AA37</f>
        <v>3241426992.3499994</v>
      </c>
      <c r="AB35" s="209"/>
      <c r="AC35" s="209"/>
      <c r="AD35" s="209"/>
      <c r="AE35" s="206">
        <f t="shared" si="0"/>
        <v>-0.27773006075357043</v>
      </c>
    </row>
    <row r="36" spans="1:31" s="207" customFormat="1" ht="60.75" customHeight="1">
      <c r="A36" s="211"/>
      <c r="B36" s="212"/>
      <c r="C36" s="212"/>
      <c r="D36" s="212"/>
      <c r="E36" s="213"/>
      <c r="F36" s="237" t="s">
        <v>153</v>
      </c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17">
        <v>318916000</v>
      </c>
      <c r="T36" s="217"/>
      <c r="U36" s="217"/>
      <c r="V36" s="217"/>
      <c r="W36" s="217">
        <v>1004549000</v>
      </c>
      <c r="X36" s="217"/>
      <c r="Y36" s="217"/>
      <c r="Z36" s="217"/>
      <c r="AA36" s="217">
        <f>1033000000+29622143.49</f>
        <v>1062622143.49</v>
      </c>
      <c r="AB36" s="217"/>
      <c r="AC36" s="217"/>
      <c r="AD36" s="218"/>
      <c r="AE36" s="206">
        <f t="shared" si="0"/>
        <v>-0.6825281793123084</v>
      </c>
    </row>
    <row r="37" spans="1:31" s="207" customFormat="1" ht="52.5" customHeight="1">
      <c r="A37" s="211"/>
      <c r="B37" s="212"/>
      <c r="C37" s="212"/>
      <c r="D37" s="212"/>
      <c r="E37" s="213"/>
      <c r="F37" s="237" t="s">
        <v>154</v>
      </c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17">
        <v>2134042000</v>
      </c>
      <c r="T37" s="217"/>
      <c r="U37" s="217"/>
      <c r="V37" s="217"/>
      <c r="W37" s="217">
        <v>2391630000</v>
      </c>
      <c r="X37" s="217"/>
      <c r="Y37" s="217"/>
      <c r="Z37" s="217"/>
      <c r="AA37" s="238">
        <f>2175339750.66+3465098.2</f>
        <v>2178804848.8599997</v>
      </c>
      <c r="AB37" s="238"/>
      <c r="AC37" s="238"/>
      <c r="AD37" s="209"/>
      <c r="AE37" s="206">
        <f t="shared" si="0"/>
        <v>-0.10770395086196438</v>
      </c>
    </row>
    <row r="38" spans="1:31" s="207" customFormat="1" ht="36" customHeight="1">
      <c r="A38" s="197" t="s">
        <v>155</v>
      </c>
      <c r="B38" s="198"/>
      <c r="C38" s="198"/>
      <c r="D38" s="198"/>
      <c r="E38" s="199"/>
      <c r="F38" s="239" t="s">
        <v>156</v>
      </c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209">
        <v>3318735000</v>
      </c>
      <c r="T38" s="209"/>
      <c r="U38" s="209"/>
      <c r="V38" s="209"/>
      <c r="W38" s="209">
        <v>8825867000</v>
      </c>
      <c r="X38" s="209"/>
      <c r="Y38" s="209"/>
      <c r="Z38" s="209"/>
      <c r="AA38" s="209">
        <v>12145925000</v>
      </c>
      <c r="AB38" s="209"/>
      <c r="AC38" s="209"/>
      <c r="AD38" s="209"/>
      <c r="AE38" s="206">
        <f t="shared" si="0"/>
        <v>-0.6239763187004744</v>
      </c>
    </row>
    <row r="39" spans="1:31" s="207" customFormat="1" ht="30.75" customHeight="1">
      <c r="A39" s="197" t="s">
        <v>157</v>
      </c>
      <c r="B39" s="198"/>
      <c r="C39" s="198"/>
      <c r="D39" s="198"/>
      <c r="E39" s="199"/>
      <c r="F39" s="239" t="s">
        <v>158</v>
      </c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1"/>
      <c r="S39" s="209">
        <v>2935768000</v>
      </c>
      <c r="T39" s="209"/>
      <c r="U39" s="209"/>
      <c r="V39" s="209"/>
      <c r="W39" s="209">
        <v>2603374000</v>
      </c>
      <c r="X39" s="209"/>
      <c r="Y39" s="209"/>
      <c r="Z39" s="209"/>
      <c r="AA39" s="209">
        <v>234867000</v>
      </c>
      <c r="AB39" s="209"/>
      <c r="AC39" s="209"/>
      <c r="AD39" s="209"/>
      <c r="AE39" s="206">
        <f t="shared" si="0"/>
        <v>0.12767815918880654</v>
      </c>
    </row>
    <row r="40" spans="1:31" s="207" customFormat="1" ht="23.25" customHeight="1" thickBot="1">
      <c r="A40" s="225"/>
      <c r="B40" s="226"/>
      <c r="C40" s="226"/>
      <c r="D40" s="226"/>
      <c r="E40" s="227"/>
      <c r="F40" s="200" t="s">
        <v>159</v>
      </c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28">
        <v>0</v>
      </c>
      <c r="T40" s="228"/>
      <c r="U40" s="228"/>
      <c r="V40" s="228"/>
      <c r="W40" s="228">
        <v>0</v>
      </c>
      <c r="X40" s="228"/>
      <c r="Y40" s="228"/>
      <c r="Z40" s="228"/>
      <c r="AA40" s="228">
        <v>353</v>
      </c>
      <c r="AB40" s="228"/>
      <c r="AC40" s="228"/>
      <c r="AD40" s="228"/>
      <c r="AE40" s="206" t="e">
        <f t="shared" si="0"/>
        <v>#DIV/0!</v>
      </c>
    </row>
    <row r="41" spans="1:31" s="207" customFormat="1" ht="24.75" customHeight="1" thickBot="1">
      <c r="A41" s="242"/>
      <c r="B41" s="243"/>
      <c r="C41" s="243"/>
      <c r="D41" s="243"/>
      <c r="E41" s="243"/>
      <c r="F41" s="230" t="s">
        <v>160</v>
      </c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  <c r="S41" s="232">
        <f>S33+S34+S35+S38+S39</f>
        <v>8905277000</v>
      </c>
      <c r="T41" s="233"/>
      <c r="U41" s="233"/>
      <c r="V41" s="233"/>
      <c r="W41" s="233">
        <v>14872387000</v>
      </c>
      <c r="X41" s="233"/>
      <c r="Y41" s="233"/>
      <c r="Z41" s="233"/>
      <c r="AA41" s="233">
        <v>15626772000</v>
      </c>
      <c r="AB41" s="233"/>
      <c r="AC41" s="233"/>
      <c r="AD41" s="234"/>
      <c r="AE41" s="206">
        <f t="shared" si="0"/>
        <v>-0.40122073208557574</v>
      </c>
    </row>
    <row r="42" spans="1:31" s="207" customFormat="1" ht="25.5" customHeight="1" thickBot="1">
      <c r="A42" s="242"/>
      <c r="B42" s="243"/>
      <c r="C42" s="243"/>
      <c r="D42" s="243"/>
      <c r="E42" s="243"/>
      <c r="F42" s="230" t="s">
        <v>161</v>
      </c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1"/>
      <c r="S42" s="232">
        <f>S31+S41</f>
        <v>38846261666.69</v>
      </c>
      <c r="T42" s="233"/>
      <c r="U42" s="233"/>
      <c r="V42" s="233"/>
      <c r="W42" s="233">
        <v>38395345015.21</v>
      </c>
      <c r="X42" s="233"/>
      <c r="Y42" s="233"/>
      <c r="Z42" s="233"/>
      <c r="AA42" s="233">
        <v>42933804937.94</v>
      </c>
      <c r="AB42" s="233"/>
      <c r="AC42" s="233"/>
      <c r="AD42" s="234"/>
      <c r="AE42" s="206">
        <f>S42/W42-1</f>
        <v>0.011744044787235897</v>
      </c>
    </row>
    <row r="47" s="27" customFormat="1" ht="11.25" customHeight="1"/>
  </sheetData>
  <sheetProtection/>
  <mergeCells count="151">
    <mergeCell ref="A42:E42"/>
    <mergeCell ref="F42:R42"/>
    <mergeCell ref="S42:V42"/>
    <mergeCell ref="W42:Z42"/>
    <mergeCell ref="AA42:AD42"/>
    <mergeCell ref="A40:E40"/>
    <mergeCell ref="F40:R40"/>
    <mergeCell ref="S40:V40"/>
    <mergeCell ref="W40:Z40"/>
    <mergeCell ref="AA40:AD40"/>
    <mergeCell ref="A41:E41"/>
    <mergeCell ref="F41:R41"/>
    <mergeCell ref="S41:V41"/>
    <mergeCell ref="W41:Z41"/>
    <mergeCell ref="AA41:AD41"/>
    <mergeCell ref="A38:E38"/>
    <mergeCell ref="F38:R38"/>
    <mergeCell ref="S38:V38"/>
    <mergeCell ref="W38:Z38"/>
    <mergeCell ref="AA38:AD38"/>
    <mergeCell ref="A39:E39"/>
    <mergeCell ref="F39:R39"/>
    <mergeCell ref="S39:V39"/>
    <mergeCell ref="W39:Z39"/>
    <mergeCell ref="AA39:AD39"/>
    <mergeCell ref="A36:E36"/>
    <mergeCell ref="F36:R36"/>
    <mergeCell ref="S36:V36"/>
    <mergeCell ref="W36:Z36"/>
    <mergeCell ref="AA36:AD36"/>
    <mergeCell ref="A37:E37"/>
    <mergeCell ref="F37:R37"/>
    <mergeCell ref="S37:V37"/>
    <mergeCell ref="W37:Z37"/>
    <mergeCell ref="AA37:AD37"/>
    <mergeCell ref="A34:E34"/>
    <mergeCell ref="F34:R34"/>
    <mergeCell ref="S34:V34"/>
    <mergeCell ref="W34:Z34"/>
    <mergeCell ref="AA34:AD34"/>
    <mergeCell ref="A35:E35"/>
    <mergeCell ref="F35:R35"/>
    <mergeCell ref="S35:V35"/>
    <mergeCell ref="W35:Z35"/>
    <mergeCell ref="AA35:AD35"/>
    <mergeCell ref="A32:E32"/>
    <mergeCell ref="F32:R32"/>
    <mergeCell ref="S32:V32"/>
    <mergeCell ref="W32:Z32"/>
    <mergeCell ref="AA32:AD32"/>
    <mergeCell ref="A33:E33"/>
    <mergeCell ref="F33:R33"/>
    <mergeCell ref="S33:V33"/>
    <mergeCell ref="W33:Z33"/>
    <mergeCell ref="AA33:AD33"/>
    <mergeCell ref="A30:E30"/>
    <mergeCell ref="F30:R30"/>
    <mergeCell ref="S30:V30"/>
    <mergeCell ref="W30:Z30"/>
    <mergeCell ref="AA30:AD30"/>
    <mergeCell ref="A31:E31"/>
    <mergeCell ref="F31:R31"/>
    <mergeCell ref="S31:V31"/>
    <mergeCell ref="W31:Z31"/>
    <mergeCell ref="AA31:AD31"/>
    <mergeCell ref="A28:E28"/>
    <mergeCell ref="F28:R28"/>
    <mergeCell ref="S28:V28"/>
    <mergeCell ref="W28:Z28"/>
    <mergeCell ref="AA28:AD28"/>
    <mergeCell ref="A29:E29"/>
    <mergeCell ref="F29:R29"/>
    <mergeCell ref="S29:V29"/>
    <mergeCell ref="W29:Z29"/>
    <mergeCell ref="AA29:AD29"/>
    <mergeCell ref="A26:E26"/>
    <mergeCell ref="F26:R26"/>
    <mergeCell ref="S26:V26"/>
    <mergeCell ref="W26:Z26"/>
    <mergeCell ref="AA26:AD26"/>
    <mergeCell ref="A27:E27"/>
    <mergeCell ref="F27:R27"/>
    <mergeCell ref="S27:V27"/>
    <mergeCell ref="W27:Z27"/>
    <mergeCell ref="AA27:AD27"/>
    <mergeCell ref="A24:E24"/>
    <mergeCell ref="F24:R24"/>
    <mergeCell ref="S24:V24"/>
    <mergeCell ref="W24:Z24"/>
    <mergeCell ref="AA24:AD24"/>
    <mergeCell ref="A25:E25"/>
    <mergeCell ref="F25:R25"/>
    <mergeCell ref="S25:V25"/>
    <mergeCell ref="W25:Z25"/>
    <mergeCell ref="AA25:AD25"/>
    <mergeCell ref="A22:E22"/>
    <mergeCell ref="F22:R22"/>
    <mergeCell ref="S22:V22"/>
    <mergeCell ref="W22:Z22"/>
    <mergeCell ref="AA22:AD22"/>
    <mergeCell ref="A23:E23"/>
    <mergeCell ref="F23:R23"/>
    <mergeCell ref="S23:V23"/>
    <mergeCell ref="W23:Z23"/>
    <mergeCell ref="AA23:AD23"/>
    <mergeCell ref="A20:E20"/>
    <mergeCell ref="F20:R20"/>
    <mergeCell ref="S20:V20"/>
    <mergeCell ref="W20:Z20"/>
    <mergeCell ref="AA20:AD20"/>
    <mergeCell ref="A21:E21"/>
    <mergeCell ref="F21:R21"/>
    <mergeCell ref="S21:V21"/>
    <mergeCell ref="W21:Z21"/>
    <mergeCell ref="AA21:AD21"/>
    <mergeCell ref="A18:E18"/>
    <mergeCell ref="F18:R18"/>
    <mergeCell ref="S18:V18"/>
    <mergeCell ref="W18:Z18"/>
    <mergeCell ref="AA18:AD18"/>
    <mergeCell ref="A19:E19"/>
    <mergeCell ref="F19:R19"/>
    <mergeCell ref="S19:V19"/>
    <mergeCell ref="W19:Z19"/>
    <mergeCell ref="AA19:AD19"/>
    <mergeCell ref="A14:U14"/>
    <mergeCell ref="A17:E17"/>
    <mergeCell ref="F17:R17"/>
    <mergeCell ref="S17:V17"/>
    <mergeCell ref="W17:Z17"/>
    <mergeCell ref="AA17:AD17"/>
    <mergeCell ref="Y10:AA11"/>
    <mergeCell ref="AB10:AD11"/>
    <mergeCell ref="A11:I11"/>
    <mergeCell ref="K11:S11"/>
    <mergeCell ref="G12:M12"/>
    <mergeCell ref="Y12:AD12"/>
    <mergeCell ref="E7:S7"/>
    <mergeCell ref="Y7:AD7"/>
    <mergeCell ref="Y8:AD8"/>
    <mergeCell ref="A9:F9"/>
    <mergeCell ref="G9:S9"/>
    <mergeCell ref="V9:X9"/>
    <mergeCell ref="Y9:AD9"/>
    <mergeCell ref="G3:W3"/>
    <mergeCell ref="G4:W4"/>
    <mergeCell ref="Y4:AD4"/>
    <mergeCell ref="Y5:AD5"/>
    <mergeCell ref="Y6:Z6"/>
    <mergeCell ref="AA6:AB6"/>
    <mergeCell ref="AC6:AD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</cp:lastModifiedBy>
  <cp:lastPrinted>2013-01-25T07:35:32Z</cp:lastPrinted>
  <dcterms:created xsi:type="dcterms:W3CDTF">2010-08-05T07:13:47Z</dcterms:created>
  <dcterms:modified xsi:type="dcterms:W3CDTF">2013-06-06T05:31:35Z</dcterms:modified>
  <cp:category/>
  <cp:version/>
  <cp:contentType/>
  <cp:contentStatus/>
</cp:coreProperties>
</file>